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информация СЕМ об исп инвес 14" sheetId="1" r:id="rId1"/>
  </sheets>
  <definedNames>
    <definedName name="_xlnm.Print_Area" localSheetId="0">'информация СЕМ об исп инвес 14'!$A$1:$N$39</definedName>
  </definedNames>
  <calcPr fullCalcOnLoad="1"/>
</workbook>
</file>

<file path=xl/sharedStrings.xml><?xml version="1.0" encoding="utf-8"?>
<sst xmlns="http://schemas.openxmlformats.org/spreadsheetml/2006/main" count="60" uniqueCount="57">
  <si>
    <t>Факт</t>
  </si>
  <si>
    <t>Модернизация ПС 110/10 кВ  в том числе:</t>
  </si>
  <si>
    <t>Модернизация ЛЭП-220 кВ №2033 "Талдыкорган"</t>
  </si>
  <si>
    <t>Модернизация ЛЭП-110 кВ в том числе:</t>
  </si>
  <si>
    <t>в том числе:</t>
  </si>
  <si>
    <t xml:space="preserve">  Утверждена        </t>
  </si>
  <si>
    <t>постановлением Правительства</t>
  </si>
  <si>
    <t xml:space="preserve"> Республики Казахстан   </t>
  </si>
  <si>
    <t>от 7 декабря 2012 года № 1568</t>
  </si>
  <si>
    <t>Форма</t>
  </si>
  <si>
    <t>Информация</t>
  </si>
  <si>
    <t>субъекта естественной монополии</t>
  </si>
  <si>
    <t>об исполнении инвестиционной программы (проекта)</t>
  </si>
  <si>
    <t>Акционерное общество "Талдыкорганская акционерная транспортно-электросетевая компания"</t>
  </si>
  <si>
    <t>(наименование субъекта)</t>
  </si>
  <si>
    <t>распределение и передача электроэнергии</t>
  </si>
  <si>
    <t>(вид деятельности)</t>
  </si>
  <si>
    <t>№</t>
  </si>
  <si>
    <t>Наименование показателей инвестиционной программы (проекта)</t>
  </si>
  <si>
    <t>Кем утверждена (дата, номер приказа)</t>
  </si>
  <si>
    <t>Годы реализации мероприятий</t>
  </si>
  <si>
    <t>Сумма инвест. программы, тыс. тенге</t>
  </si>
  <si>
    <t>Отчет о прибылях и убытках*</t>
  </si>
  <si>
    <t>Информация о плановых и фактических объемах предоставляемых регулируемых услуг (товаров, работ),  тыс.кВт/ч</t>
  </si>
  <si>
    <t>Источник инвестиций (фактические условие)</t>
  </si>
  <si>
    <t>Исполнение, фактические параметры (показатели) мероприятия, объекта инвестиционной программы, учтенной в тарифе (ежеквартально, с нарастающим итогом) **</t>
  </si>
  <si>
    <t>Отклонение</t>
  </si>
  <si>
    <t>Причины отклонения</t>
  </si>
  <si>
    <t>п/п</t>
  </si>
  <si>
    <t>План</t>
  </si>
  <si>
    <t>Количество в натуральном показателе</t>
  </si>
  <si>
    <t>Сумма инвестиций</t>
  </si>
  <si>
    <t>источник инвестиций</t>
  </si>
  <si>
    <t>Инвестиционная программа модернизации региональных электрических сетей АО "ТАТЭК"</t>
  </si>
  <si>
    <t>Совместный приказ Министерства индустрии и новых технологий РК №247 от 26.07.2012 г., Агентства РК по делам строительства и жилищно-комунального хозяйства №306 от 03.07.2012г., Департамента Агентства РК по регулированию естественных монополий по Алматинск</t>
  </si>
  <si>
    <t>собственные средства за счет амортизационных отчислений</t>
  </si>
  <si>
    <t>Модернизация низковольтных электрических сетей ВЛ-10/0,4 кВ г.Талдыкорган (в т.ч. АСКУЭ)</t>
  </si>
  <si>
    <t>В связи с изменениями специфики характеристики оборудования</t>
  </si>
  <si>
    <t>В связи с изменениями стоимости оборудования</t>
  </si>
  <si>
    <t>Приобретение спец.техники</t>
  </si>
  <si>
    <t>Приобретение материалов, оборудования, приборов</t>
  </si>
  <si>
    <t>Президент АО "ТАТЭК"</t>
  </si>
  <si>
    <t>Финансовый директор АО "ТАТЭК"</t>
  </si>
  <si>
    <t>Г.Е Адамбекова</t>
  </si>
  <si>
    <t>за 2014 год</t>
  </si>
  <si>
    <t>Модернизация ПС 110/10 кВ № 134"Жаркент"</t>
  </si>
  <si>
    <t>Модернизация ПС 110/10 кВ № 4 "1 Мая"</t>
  </si>
  <si>
    <t>Модернизация ЛЭП-110 кВ №132 "Саркан-Койлык-Кабанбай"</t>
  </si>
  <si>
    <t>Модернизация ЛЭП-110 кВ №169 "Когалы-Терисаккан-Рудник"</t>
  </si>
  <si>
    <t>Модернизация ЛЭП-110 кВ №170 "Сарыозек-Акбастау"</t>
  </si>
  <si>
    <t>Модернизация ЛЭП-110 кВ №172 "Акбастау-Когалы"</t>
  </si>
  <si>
    <t>Модернизация ЛЭП-110 кВ №158 "Матай-Лепсы"</t>
  </si>
  <si>
    <t>Модернизация ЛЭП-110 кВ №164 "Левобережная-Ушарал"</t>
  </si>
  <si>
    <t>Модернизация ЛЭП-110 кВ №161 "Кабанбай-Левобережная"</t>
  </si>
  <si>
    <t>Модернизация ЛЭП-110 №100 "Арасан-Саркан"</t>
  </si>
  <si>
    <t>В связи с изменениями специфики характеристики спец.техники</t>
  </si>
  <si>
    <t xml:space="preserve">С.Демидов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</si>
</sst>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#,##0.0"/>
    <numFmt numFmtId="174" formatCode="#,##0.00_ ;[Red]\-#,##0.00\ "/>
    <numFmt numFmtId="175" formatCode="#,##0.0_ ;[Red]\-#,##0.0\ "/>
    <numFmt numFmtId="176" formatCode="#,##0_ ;[Red]\-#,##0\ "/>
    <numFmt numFmtId="177" formatCode="0.0"/>
    <numFmt numFmtId="178" formatCode="0.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4" fontId="27" fillId="0" borderId="10" xfId="54" applyNumberFormat="1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center"/>
      <protection/>
    </xf>
    <xf numFmtId="0" fontId="22" fillId="0" borderId="0" xfId="54" applyFont="1" applyAlignment="1">
      <alignment vertical="center"/>
      <protection/>
    </xf>
    <xf numFmtId="4" fontId="22" fillId="0" borderId="0" xfId="54" applyNumberFormat="1" applyFont="1" applyAlignment="1">
      <alignment vertical="center"/>
      <protection/>
    </xf>
    <xf numFmtId="0" fontId="28" fillId="0" borderId="0" xfId="54" applyFont="1" applyAlignment="1">
      <alignment horizontal="center" vertical="center"/>
      <protection/>
    </xf>
    <xf numFmtId="0" fontId="29" fillId="0" borderId="0" xfId="54" applyFont="1" applyAlignment="1">
      <alignment horizontal="center" vertical="center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30" fillId="0" borderId="10" xfId="54" applyFont="1" applyBorder="1" applyAlignment="1">
      <alignment horizontal="center" vertical="center" wrapText="1"/>
      <protection/>
    </xf>
    <xf numFmtId="174" fontId="30" fillId="0" borderId="10" xfId="54" applyNumberFormat="1" applyFont="1" applyBorder="1" applyAlignment="1">
      <alignment horizontal="center" vertical="center" wrapText="1"/>
      <protection/>
    </xf>
    <xf numFmtId="174" fontId="27" fillId="0" borderId="10" xfId="54" applyNumberFormat="1" applyFont="1" applyFill="1" applyBorder="1" applyAlignment="1">
      <alignment horizontal="center" vertical="center" wrapText="1"/>
      <protection/>
    </xf>
    <xf numFmtId="176" fontId="27" fillId="0" borderId="10" xfId="54" applyNumberFormat="1" applyFont="1" applyBorder="1" applyAlignment="1">
      <alignment horizontal="center" vertical="center" wrapText="1"/>
      <protection/>
    </xf>
    <xf numFmtId="174" fontId="27" fillId="0" borderId="10" xfId="54" applyNumberFormat="1" applyFont="1" applyBorder="1" applyAlignment="1">
      <alignment horizontal="center" vertical="center" wrapText="1"/>
      <protection/>
    </xf>
    <xf numFmtId="0" fontId="21" fillId="0" borderId="0" xfId="54" applyFont="1" applyAlignment="1">
      <alignment vertical="center"/>
      <protection/>
    </xf>
    <xf numFmtId="0" fontId="30" fillId="0" borderId="10" xfId="54" applyFont="1" applyBorder="1" applyAlignment="1">
      <alignment horizontal="left" vertical="center" wrapText="1"/>
      <protection/>
    </xf>
    <xf numFmtId="3" fontId="25" fillId="0" borderId="10" xfId="54" applyNumberFormat="1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vertical="center" wrapText="1"/>
      <protection/>
    </xf>
    <xf numFmtId="0" fontId="21" fillId="0" borderId="10" xfId="54" applyFont="1" applyBorder="1" applyAlignment="1">
      <alignment vertical="center" wrapText="1"/>
      <protection/>
    </xf>
    <xf numFmtId="174" fontId="25" fillId="0" borderId="10" xfId="54" applyNumberFormat="1" applyFont="1" applyBorder="1" applyAlignment="1">
      <alignment vertical="center" wrapText="1"/>
      <protection/>
    </xf>
    <xf numFmtId="174" fontId="21" fillId="0" borderId="10" xfId="54" applyNumberFormat="1" applyFont="1" applyBorder="1" applyAlignment="1">
      <alignment vertical="center" wrapText="1"/>
      <protection/>
    </xf>
    <xf numFmtId="173" fontId="23" fillId="0" borderId="10" xfId="54" applyNumberFormat="1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vertical="center" wrapText="1"/>
      <protection/>
    </xf>
    <xf numFmtId="3" fontId="25" fillId="0" borderId="10" xfId="54" applyNumberFormat="1" applyFont="1" applyFill="1" applyBorder="1" applyAlignment="1">
      <alignment horizontal="center" vertical="center"/>
      <protection/>
    </xf>
    <xf numFmtId="3" fontId="25" fillId="0" borderId="10" xfId="54" applyNumberFormat="1" applyFont="1" applyFill="1" applyBorder="1" applyAlignment="1">
      <alignment horizontal="left" vertical="center"/>
      <protection/>
    </xf>
    <xf numFmtId="0" fontId="21" fillId="0" borderId="10" xfId="54" applyFont="1" applyFill="1" applyBorder="1" applyAlignment="1">
      <alignment vertical="center" wrapText="1"/>
      <protection/>
    </xf>
    <xf numFmtId="174" fontId="21" fillId="0" borderId="10" xfId="54" applyNumberFormat="1" applyFont="1" applyFill="1" applyBorder="1" applyAlignment="1">
      <alignment vertical="center" wrapText="1"/>
      <protection/>
    </xf>
    <xf numFmtId="174" fontId="25" fillId="0" borderId="10" xfId="54" applyNumberFormat="1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/>
      <protection/>
    </xf>
    <xf numFmtId="3" fontId="25" fillId="0" borderId="10" xfId="54" applyNumberFormat="1" applyFont="1" applyFill="1" applyBorder="1" applyAlignment="1">
      <alignment vertical="center" wrapText="1"/>
      <protection/>
    </xf>
    <xf numFmtId="0" fontId="24" fillId="0" borderId="0" xfId="54" applyFont="1" applyAlignment="1">
      <alignment vertical="center"/>
      <protection/>
    </xf>
    <xf numFmtId="174" fontId="21" fillId="0" borderId="10" xfId="54" applyNumberFormat="1" applyFont="1" applyFill="1" applyBorder="1" applyAlignment="1">
      <alignment horizontal="left" vertical="center" wrapText="1"/>
      <protection/>
    </xf>
    <xf numFmtId="0" fontId="30" fillId="0" borderId="0" xfId="54" applyFont="1" applyAlignment="1">
      <alignment horizontal="right" vertical="center"/>
      <protection/>
    </xf>
    <xf numFmtId="0" fontId="26" fillId="0" borderId="0" xfId="54" applyFont="1" applyAlignment="1">
      <alignment vertical="center"/>
      <protection/>
    </xf>
    <xf numFmtId="0" fontId="27" fillId="0" borderId="10" xfId="54" applyFont="1" applyBorder="1" applyAlignment="1">
      <alignment horizontal="center" vertical="center" wrapText="1"/>
      <protection/>
    </xf>
    <xf numFmtId="4" fontId="27" fillId="0" borderId="1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приложение к 156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39"/>
  <sheetViews>
    <sheetView tabSelected="1" view="pageBreakPreview" zoomScale="78" zoomScaleSheetLayoutView="78" zoomScalePageLayoutView="0" workbookViewId="0" topLeftCell="A10">
      <selection activeCell="G47" sqref="G47"/>
    </sheetView>
  </sheetViews>
  <sheetFormatPr defaultColWidth="10.25390625" defaultRowHeight="12.75"/>
  <cols>
    <col min="1" max="1" width="6.00390625" style="2" customWidth="1"/>
    <col min="2" max="2" width="55.875" style="3" customWidth="1"/>
    <col min="3" max="3" width="18.625" style="3" customWidth="1"/>
    <col min="4" max="4" width="10.25390625" style="3" customWidth="1"/>
    <col min="5" max="5" width="11.625" style="4" customWidth="1"/>
    <col min="6" max="6" width="10.25390625" style="3" customWidth="1"/>
    <col min="7" max="8" width="10.00390625" style="3" customWidth="1"/>
    <col min="9" max="9" width="15.625" style="3" customWidth="1"/>
    <col min="10" max="10" width="13.25390625" style="3" customWidth="1"/>
    <col min="11" max="11" width="12.00390625" style="4" customWidth="1"/>
    <col min="12" max="12" width="15.625" style="3" customWidth="1"/>
    <col min="13" max="13" width="13.125" style="3" customWidth="1"/>
    <col min="14" max="14" width="27.00390625" style="3" customWidth="1"/>
    <col min="15" max="16384" width="10.25390625" style="3" customWidth="1"/>
  </cols>
  <sheetData>
    <row r="1" ht="15.75">
      <c r="N1" s="31" t="s">
        <v>5</v>
      </c>
    </row>
    <row r="2" ht="15.75">
      <c r="N2" s="31" t="s">
        <v>6</v>
      </c>
    </row>
    <row r="3" ht="15.75">
      <c r="N3" s="31" t="s">
        <v>7</v>
      </c>
    </row>
    <row r="4" ht="15.75">
      <c r="N4" s="31" t="s">
        <v>8</v>
      </c>
    </row>
    <row r="5" ht="15.75">
      <c r="N5" s="32"/>
    </row>
    <row r="6" ht="15.75">
      <c r="N6" s="31" t="s">
        <v>9</v>
      </c>
    </row>
    <row r="7" ht="15.75">
      <c r="F7" s="5" t="s">
        <v>10</v>
      </c>
    </row>
    <row r="8" ht="15.75">
      <c r="F8" s="5" t="s">
        <v>11</v>
      </c>
    </row>
    <row r="9" ht="15.75">
      <c r="F9" s="5" t="s">
        <v>12</v>
      </c>
    </row>
    <row r="10" ht="15.75">
      <c r="F10" s="6" t="s">
        <v>13</v>
      </c>
    </row>
    <row r="11" ht="15.75">
      <c r="F11" s="5" t="s">
        <v>14</v>
      </c>
    </row>
    <row r="12" ht="15.75">
      <c r="F12" s="6" t="s">
        <v>15</v>
      </c>
    </row>
    <row r="13" ht="15.75">
      <c r="F13" s="5" t="s">
        <v>16</v>
      </c>
    </row>
    <row r="14" ht="15.75">
      <c r="F14" s="6" t="s">
        <v>44</v>
      </c>
    </row>
    <row r="15" ht="15.75">
      <c r="H15" s="5"/>
    </row>
    <row r="16" spans="1:14" ht="95.25" customHeight="1">
      <c r="A16" s="7" t="s">
        <v>17</v>
      </c>
      <c r="B16" s="33" t="s">
        <v>18</v>
      </c>
      <c r="C16" s="33" t="s">
        <v>19</v>
      </c>
      <c r="D16" s="33" t="s">
        <v>20</v>
      </c>
      <c r="E16" s="34" t="s">
        <v>21</v>
      </c>
      <c r="F16" s="33" t="s">
        <v>22</v>
      </c>
      <c r="G16" s="33" t="s">
        <v>23</v>
      </c>
      <c r="H16" s="33"/>
      <c r="I16" s="33" t="s">
        <v>24</v>
      </c>
      <c r="J16" s="33" t="s">
        <v>25</v>
      </c>
      <c r="K16" s="33"/>
      <c r="L16" s="33"/>
      <c r="M16" s="33" t="s">
        <v>26</v>
      </c>
      <c r="N16" s="33" t="s">
        <v>27</v>
      </c>
    </row>
    <row r="17" spans="1:14" ht="42.75" customHeight="1">
      <c r="A17" s="7" t="s">
        <v>28</v>
      </c>
      <c r="B17" s="33"/>
      <c r="C17" s="33"/>
      <c r="D17" s="33"/>
      <c r="E17" s="34"/>
      <c r="F17" s="33"/>
      <c r="G17" s="7" t="s">
        <v>29</v>
      </c>
      <c r="H17" s="7" t="s">
        <v>0</v>
      </c>
      <c r="I17" s="33"/>
      <c r="J17" s="7" t="s">
        <v>30</v>
      </c>
      <c r="K17" s="1" t="s">
        <v>31</v>
      </c>
      <c r="L17" s="7" t="s">
        <v>32</v>
      </c>
      <c r="M17" s="33"/>
      <c r="N17" s="33"/>
    </row>
    <row r="18" spans="1:14" s="13" customFormat="1" ht="53.25" customHeight="1">
      <c r="A18" s="7"/>
      <c r="B18" s="8" t="s">
        <v>33</v>
      </c>
      <c r="C18" s="33" t="s">
        <v>34</v>
      </c>
      <c r="D18" s="7">
        <v>2014</v>
      </c>
      <c r="E18" s="9">
        <f>SUM(E20,E21,E25,E24,E34,E35)</f>
        <v>431802.58</v>
      </c>
      <c r="F18" s="10">
        <v>44658</v>
      </c>
      <c r="G18" s="11">
        <v>633563</v>
      </c>
      <c r="H18" s="11">
        <v>650610</v>
      </c>
      <c r="I18" s="12" t="s">
        <v>35</v>
      </c>
      <c r="J18" s="12"/>
      <c r="K18" s="9">
        <f>SUM(K20,K21,K25,K24,K34,K35)</f>
        <v>431971.31</v>
      </c>
      <c r="L18" s="12" t="s">
        <v>35</v>
      </c>
      <c r="M18" s="9">
        <f>K18-E18</f>
        <v>168.72999999998137</v>
      </c>
      <c r="N18" s="10"/>
    </row>
    <row r="19" spans="1:14" s="13" customFormat="1" ht="18.75" customHeight="1">
      <c r="A19" s="7"/>
      <c r="B19" s="14" t="s">
        <v>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s="13" customFormat="1" ht="39" customHeight="1">
      <c r="A20" s="15">
        <v>1</v>
      </c>
      <c r="B20" s="16" t="s">
        <v>36</v>
      </c>
      <c r="C20" s="33"/>
      <c r="D20" s="17"/>
      <c r="E20" s="18">
        <v>156015.01</v>
      </c>
      <c r="F20" s="19"/>
      <c r="G20" s="19"/>
      <c r="H20" s="19"/>
      <c r="I20" s="19"/>
      <c r="J20" s="18">
        <v>30</v>
      </c>
      <c r="K20" s="18">
        <v>155535.01</v>
      </c>
      <c r="L20" s="19"/>
      <c r="M20" s="18">
        <f aca="true" t="shared" si="0" ref="M20:M35">K20-E20</f>
        <v>-480</v>
      </c>
      <c r="N20" s="19" t="s">
        <v>37</v>
      </c>
    </row>
    <row r="21" spans="1:14" s="13" customFormat="1" ht="35.25" customHeight="1">
      <c r="A21" s="15">
        <v>2</v>
      </c>
      <c r="B21" s="16" t="s">
        <v>1</v>
      </c>
      <c r="C21" s="33"/>
      <c r="D21" s="17"/>
      <c r="E21" s="18">
        <f>SUM(E22:E23)</f>
        <v>117471.49</v>
      </c>
      <c r="F21" s="19"/>
      <c r="G21" s="19"/>
      <c r="H21" s="19"/>
      <c r="I21" s="19"/>
      <c r="J21" s="18">
        <f>SUM(J22:J23)</f>
        <v>2</v>
      </c>
      <c r="K21" s="18">
        <f>SUM(K22:K23)</f>
        <v>117191.49</v>
      </c>
      <c r="L21" s="19"/>
      <c r="M21" s="18">
        <f t="shared" si="0"/>
        <v>-280</v>
      </c>
      <c r="N21" s="19" t="s">
        <v>38</v>
      </c>
    </row>
    <row r="22" spans="1:14" s="13" customFormat="1" ht="22.5" customHeight="1">
      <c r="A22" s="20">
        <v>2.1</v>
      </c>
      <c r="B22" s="21" t="s">
        <v>45</v>
      </c>
      <c r="C22" s="33"/>
      <c r="D22" s="17"/>
      <c r="E22" s="19">
        <v>91153.52</v>
      </c>
      <c r="F22" s="19"/>
      <c r="G22" s="19"/>
      <c r="H22" s="19"/>
      <c r="I22" s="19"/>
      <c r="J22" s="19">
        <v>1</v>
      </c>
      <c r="K22" s="19">
        <v>91010.88</v>
      </c>
      <c r="L22" s="19"/>
      <c r="M22" s="19">
        <f t="shared" si="0"/>
        <v>-142.63999999999942</v>
      </c>
      <c r="N22" s="19"/>
    </row>
    <row r="23" spans="1:14" s="13" customFormat="1" ht="12.75">
      <c r="A23" s="20">
        <v>2.2</v>
      </c>
      <c r="B23" s="21" t="s">
        <v>46</v>
      </c>
      <c r="C23" s="33"/>
      <c r="D23" s="17"/>
      <c r="E23" s="19">
        <v>26317.97</v>
      </c>
      <c r="F23" s="19"/>
      <c r="G23" s="19"/>
      <c r="H23" s="19"/>
      <c r="I23" s="19"/>
      <c r="J23" s="19">
        <v>1</v>
      </c>
      <c r="K23" s="19">
        <v>26180.61</v>
      </c>
      <c r="L23" s="19"/>
      <c r="M23" s="19">
        <f t="shared" si="0"/>
        <v>-137.36000000000058</v>
      </c>
      <c r="N23" s="19"/>
    </row>
    <row r="24" spans="1:14" s="13" customFormat="1" ht="25.5" customHeight="1">
      <c r="A24" s="15">
        <v>3</v>
      </c>
      <c r="B24" s="16" t="s">
        <v>2</v>
      </c>
      <c r="C24" s="33"/>
      <c r="D24" s="17"/>
      <c r="E24" s="18">
        <v>2881.29</v>
      </c>
      <c r="F24" s="19"/>
      <c r="G24" s="19"/>
      <c r="H24" s="19"/>
      <c r="I24" s="19"/>
      <c r="J24" s="18">
        <v>1.91</v>
      </c>
      <c r="K24" s="18">
        <v>2881.29</v>
      </c>
      <c r="L24" s="19"/>
      <c r="M24" s="18">
        <f t="shared" si="0"/>
        <v>0</v>
      </c>
      <c r="N24" s="30"/>
    </row>
    <row r="25" spans="1:14" s="13" customFormat="1" ht="25.5" customHeight="1">
      <c r="A25" s="15">
        <v>4</v>
      </c>
      <c r="B25" s="16" t="s">
        <v>3</v>
      </c>
      <c r="C25" s="33"/>
      <c r="D25" s="17"/>
      <c r="E25" s="18">
        <f>SUM(E26:E33)</f>
        <v>117439.53</v>
      </c>
      <c r="F25" s="19"/>
      <c r="G25" s="19"/>
      <c r="H25" s="19"/>
      <c r="I25" s="19"/>
      <c r="J25" s="18">
        <f>SUM(J26:J33)</f>
        <v>381.4000000000001</v>
      </c>
      <c r="K25" s="18">
        <f>SUM(K26:K33)</f>
        <v>117239.53</v>
      </c>
      <c r="L25" s="19"/>
      <c r="M25" s="18">
        <f t="shared" si="0"/>
        <v>-200</v>
      </c>
      <c r="N25" s="30"/>
    </row>
    <row r="26" spans="1:14" s="13" customFormat="1" ht="25.5">
      <c r="A26" s="20">
        <v>4.1</v>
      </c>
      <c r="B26" s="21" t="s">
        <v>47</v>
      </c>
      <c r="C26" s="33"/>
      <c r="D26" s="17"/>
      <c r="E26" s="19">
        <v>25960.32</v>
      </c>
      <c r="F26" s="19"/>
      <c r="G26" s="19"/>
      <c r="H26" s="19"/>
      <c r="I26" s="19"/>
      <c r="J26" s="19">
        <v>81.8</v>
      </c>
      <c r="K26" s="19">
        <v>25760.32</v>
      </c>
      <c r="L26" s="19"/>
      <c r="M26" s="19">
        <f t="shared" si="0"/>
        <v>-200</v>
      </c>
      <c r="N26" s="19" t="s">
        <v>38</v>
      </c>
    </row>
    <row r="27" spans="1:14" s="13" customFormat="1" ht="12.75">
      <c r="A27" s="20">
        <v>4.2</v>
      </c>
      <c r="B27" s="21" t="s">
        <v>48</v>
      </c>
      <c r="C27" s="33"/>
      <c r="D27" s="17"/>
      <c r="E27" s="19">
        <v>11373.09</v>
      </c>
      <c r="F27" s="19"/>
      <c r="G27" s="19"/>
      <c r="H27" s="19"/>
      <c r="I27" s="19"/>
      <c r="J27" s="19">
        <v>38.1</v>
      </c>
      <c r="K27" s="19">
        <v>11373.09</v>
      </c>
      <c r="L27" s="19"/>
      <c r="M27" s="19">
        <f t="shared" si="0"/>
        <v>0</v>
      </c>
      <c r="N27" s="30"/>
    </row>
    <row r="28" spans="1:14" s="13" customFormat="1" ht="12.75">
      <c r="A28" s="20">
        <v>4.3</v>
      </c>
      <c r="B28" s="21" t="s">
        <v>49</v>
      </c>
      <c r="C28" s="33"/>
      <c r="D28" s="17"/>
      <c r="E28" s="19">
        <v>13103.78</v>
      </c>
      <c r="F28" s="19"/>
      <c r="G28" s="19"/>
      <c r="H28" s="19"/>
      <c r="I28" s="19"/>
      <c r="J28" s="19">
        <v>43.4</v>
      </c>
      <c r="K28" s="19">
        <v>13103.78</v>
      </c>
      <c r="L28" s="19"/>
      <c r="M28" s="19">
        <f t="shared" si="0"/>
        <v>0</v>
      </c>
      <c r="N28" s="30"/>
    </row>
    <row r="29" spans="1:14" s="13" customFormat="1" ht="12.75">
      <c r="A29" s="20">
        <v>4.4</v>
      </c>
      <c r="B29" s="21" t="s">
        <v>50</v>
      </c>
      <c r="C29" s="33"/>
      <c r="D29" s="17"/>
      <c r="E29" s="19">
        <v>8653.44</v>
      </c>
      <c r="F29" s="19"/>
      <c r="G29" s="19"/>
      <c r="H29" s="19"/>
      <c r="I29" s="19"/>
      <c r="J29" s="19">
        <v>21.3</v>
      </c>
      <c r="K29" s="19">
        <v>8653.44</v>
      </c>
      <c r="L29" s="19"/>
      <c r="M29" s="19">
        <f t="shared" si="0"/>
        <v>0</v>
      </c>
      <c r="N29" s="30"/>
    </row>
    <row r="30" spans="1:14" s="13" customFormat="1" ht="12.75">
      <c r="A30" s="20">
        <v>4.5</v>
      </c>
      <c r="B30" s="21" t="s">
        <v>51</v>
      </c>
      <c r="C30" s="33"/>
      <c r="D30" s="17"/>
      <c r="E30" s="19">
        <v>20273.77</v>
      </c>
      <c r="F30" s="19"/>
      <c r="G30" s="19"/>
      <c r="H30" s="19"/>
      <c r="I30" s="19"/>
      <c r="J30" s="19">
        <v>44.3</v>
      </c>
      <c r="K30" s="19">
        <v>20273.77</v>
      </c>
      <c r="L30" s="19"/>
      <c r="M30" s="19">
        <f t="shared" si="0"/>
        <v>0</v>
      </c>
      <c r="N30" s="30"/>
    </row>
    <row r="31" spans="1:14" s="13" customFormat="1" ht="12.75">
      <c r="A31" s="20">
        <v>4.6</v>
      </c>
      <c r="B31" s="21" t="s">
        <v>52</v>
      </c>
      <c r="C31" s="33"/>
      <c r="D31" s="17"/>
      <c r="E31" s="19">
        <v>6675.51</v>
      </c>
      <c r="F31" s="19"/>
      <c r="G31" s="19"/>
      <c r="H31" s="19"/>
      <c r="I31" s="19"/>
      <c r="J31" s="19">
        <v>25</v>
      </c>
      <c r="K31" s="19">
        <v>6675.51</v>
      </c>
      <c r="L31" s="19"/>
      <c r="M31" s="19">
        <f t="shared" si="0"/>
        <v>0</v>
      </c>
      <c r="N31" s="30"/>
    </row>
    <row r="32" spans="1:14" s="13" customFormat="1" ht="12.75">
      <c r="A32" s="20">
        <v>4.7</v>
      </c>
      <c r="B32" s="21" t="s">
        <v>53</v>
      </c>
      <c r="C32" s="33"/>
      <c r="D32" s="17"/>
      <c r="E32" s="19">
        <v>6675.51</v>
      </c>
      <c r="F32" s="19"/>
      <c r="G32" s="19"/>
      <c r="H32" s="19"/>
      <c r="I32" s="19"/>
      <c r="J32" s="19">
        <v>59.6</v>
      </c>
      <c r="K32" s="19">
        <v>6675.51</v>
      </c>
      <c r="L32" s="19"/>
      <c r="M32" s="19">
        <f t="shared" si="0"/>
        <v>0</v>
      </c>
      <c r="N32" s="30"/>
    </row>
    <row r="33" spans="1:14" s="13" customFormat="1" ht="12.75">
      <c r="A33" s="20">
        <v>4.8</v>
      </c>
      <c r="B33" s="21" t="s">
        <v>54</v>
      </c>
      <c r="C33" s="33"/>
      <c r="D33" s="17"/>
      <c r="E33" s="19">
        <v>24724.11</v>
      </c>
      <c r="F33" s="19"/>
      <c r="G33" s="19"/>
      <c r="H33" s="19"/>
      <c r="I33" s="19"/>
      <c r="J33" s="19">
        <v>67.9</v>
      </c>
      <c r="K33" s="19">
        <v>24724.11</v>
      </c>
      <c r="L33" s="19"/>
      <c r="M33" s="19">
        <f t="shared" si="0"/>
        <v>0</v>
      </c>
      <c r="N33" s="30"/>
    </row>
    <row r="34" spans="1:14" s="27" customFormat="1" ht="38.25">
      <c r="A34" s="22">
        <v>5</v>
      </c>
      <c r="B34" s="23" t="s">
        <v>39</v>
      </c>
      <c r="C34" s="33"/>
      <c r="D34" s="24"/>
      <c r="E34" s="18">
        <v>18704.86</v>
      </c>
      <c r="F34" s="25"/>
      <c r="G34" s="25"/>
      <c r="H34" s="25"/>
      <c r="I34" s="25"/>
      <c r="J34" s="26">
        <v>5</v>
      </c>
      <c r="K34" s="18">
        <v>18520.73</v>
      </c>
      <c r="L34" s="25"/>
      <c r="M34" s="18">
        <f t="shared" si="0"/>
        <v>-184.13000000000102</v>
      </c>
      <c r="N34" s="19" t="s">
        <v>55</v>
      </c>
    </row>
    <row r="35" spans="1:14" s="27" customFormat="1" ht="38.25">
      <c r="A35" s="22">
        <v>6</v>
      </c>
      <c r="B35" s="28" t="s">
        <v>40</v>
      </c>
      <c r="C35" s="33"/>
      <c r="D35" s="24"/>
      <c r="E35" s="18">
        <v>19290.4</v>
      </c>
      <c r="F35" s="25"/>
      <c r="G35" s="25"/>
      <c r="H35" s="25"/>
      <c r="I35" s="25"/>
      <c r="J35" s="26">
        <v>135</v>
      </c>
      <c r="K35" s="18">
        <v>20603.26</v>
      </c>
      <c r="L35" s="25"/>
      <c r="M35" s="18">
        <f t="shared" si="0"/>
        <v>1312.859999999997</v>
      </c>
      <c r="N35" s="19" t="s">
        <v>37</v>
      </c>
    </row>
    <row r="37" spans="1:14" s="4" customFormat="1" ht="15.75">
      <c r="A37" s="2"/>
      <c r="B37" s="3"/>
      <c r="C37" s="29" t="s">
        <v>41</v>
      </c>
      <c r="D37" s="3"/>
      <c r="F37" s="3"/>
      <c r="G37" s="3"/>
      <c r="H37" s="3"/>
      <c r="I37" s="3"/>
      <c r="J37" s="29" t="s">
        <v>56</v>
      </c>
      <c r="L37" s="3"/>
      <c r="M37" s="3"/>
      <c r="N37" s="3"/>
    </row>
    <row r="39" spans="1:14" s="4" customFormat="1" ht="15.75">
      <c r="A39" s="2"/>
      <c r="B39" s="3"/>
      <c r="C39" s="29" t="s">
        <v>42</v>
      </c>
      <c r="D39" s="3"/>
      <c r="F39" s="3"/>
      <c r="G39" s="3"/>
      <c r="H39" s="3"/>
      <c r="I39" s="3"/>
      <c r="J39" s="29" t="s">
        <v>43</v>
      </c>
      <c r="L39" s="3"/>
      <c r="M39" s="3"/>
      <c r="N39" s="3"/>
    </row>
  </sheetData>
  <sheetProtection/>
  <mergeCells count="12">
    <mergeCell ref="I16:I17"/>
    <mergeCell ref="J16:L16"/>
    <mergeCell ref="M16:M17"/>
    <mergeCell ref="N16:N17"/>
    <mergeCell ref="C18:C35"/>
    <mergeCell ref="D19:N19"/>
    <mergeCell ref="B16:B17"/>
    <mergeCell ref="C16:C17"/>
    <mergeCell ref="D16:D17"/>
    <mergeCell ref="E16:E17"/>
    <mergeCell ref="F16:F17"/>
    <mergeCell ref="G16:H1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Гаухар</dc:creator>
  <cp:keywords/>
  <dc:description/>
  <cp:lastModifiedBy>User</cp:lastModifiedBy>
  <cp:lastPrinted>2016-12-13T09:10:39Z</cp:lastPrinted>
  <dcterms:created xsi:type="dcterms:W3CDTF">2014-05-22T04:11:11Z</dcterms:created>
  <dcterms:modified xsi:type="dcterms:W3CDTF">2018-11-19T05:33:04Z</dcterms:modified>
  <cp:category/>
  <cp:version/>
  <cp:contentType/>
  <cp:contentStatus/>
</cp:coreProperties>
</file>